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640" windowHeight="9090"/>
  </bookViews>
  <sheets>
    <sheet name="Sheet1" sheetId="1" r:id="rId1"/>
  </sheets>
  <definedNames>
    <definedName name="_xlnm.Print_Area" localSheetId="0">Sheet1!$A$1:$K$135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35" i="1" l="1"/>
  <c r="K140" i="1"/>
  <c r="I7" i="1"/>
  <c r="I15" i="1"/>
  <c r="I53" i="1"/>
  <c r="I60" i="1"/>
  <c r="I69" i="1"/>
  <c r="I78" i="1"/>
  <c r="I88" i="1"/>
  <c r="I98" i="1"/>
  <c r="I111" i="1"/>
  <c r="I123" i="1"/>
  <c r="I135" i="1"/>
  <c r="I140" i="1"/>
  <c r="C53" i="1"/>
  <c r="C135" i="1"/>
  <c r="C140" i="1"/>
  <c r="B53" i="1"/>
  <c r="B123" i="1"/>
  <c r="B135" i="1"/>
  <c r="B140" i="1"/>
</calcChain>
</file>

<file path=xl/sharedStrings.xml><?xml version="1.0" encoding="utf-8"?>
<sst xmlns="http://schemas.openxmlformats.org/spreadsheetml/2006/main" count="87" uniqueCount="48">
  <si>
    <t>Unit Qty</t>
  </si>
  <si>
    <t>Case Qty</t>
  </si>
  <si>
    <t>Case Pk</t>
  </si>
  <si>
    <t>Description</t>
  </si>
  <si>
    <t>Ti x Hi</t>
  </si>
  <si>
    <t>Total Pallets</t>
  </si>
  <si>
    <t>Inner Qty</t>
  </si>
  <si>
    <t>Item Wt</t>
  </si>
  <si>
    <t>n/a</t>
  </si>
  <si>
    <t>3/4</t>
  </si>
  <si>
    <t>3.9 oz</t>
  </si>
  <si>
    <t>11 x 5</t>
  </si>
  <si>
    <t>Pharma-C-Brand Water Activated Bathing Cloths, 12 ct</t>
  </si>
  <si>
    <t>CVS Brand Water Activated Bathing Cloths, 12 ct</t>
  </si>
  <si>
    <t>TopCo -  TopCare Brand Water Activated Bathing Cloths, 12 ct</t>
  </si>
  <si>
    <t>Ahold - CareOne Brand Water Activated Bathing Cloths, 12 ct</t>
  </si>
  <si>
    <t>Western Family Foaming Rinse-free Shampoo &amp; Body Wash, 210 mL</t>
  </si>
  <si>
    <t>9.5 oz</t>
  </si>
  <si>
    <t>60 x 4</t>
  </si>
  <si>
    <t>TopCo - TopCare Flushable/Dispersible Personal Cleansing Single Packs, 36 ct</t>
  </si>
  <si>
    <t>11.4 oz</t>
  </si>
  <si>
    <t>12 x 4</t>
  </si>
  <si>
    <t>Case Wt/LB</t>
  </si>
  <si>
    <t>Total Wt/LB</t>
  </si>
  <si>
    <t>Item Wt.</t>
  </si>
  <si>
    <t>2 x 6.5</t>
  </si>
  <si>
    <t>6</t>
  </si>
  <si>
    <t>12</t>
  </si>
  <si>
    <t>Total Case Qty</t>
  </si>
  <si>
    <t>2 x 10</t>
  </si>
  <si>
    <t>TopCo - TopCrest Brand Squeeze Mop - Metal Frame</t>
  </si>
  <si>
    <t>2.09 lbs</t>
  </si>
  <si>
    <t>1.07 lbs</t>
  </si>
  <si>
    <t>No brand - Metal mop and Broom Handle (handle only - no head)</t>
  </si>
  <si>
    <t>Totals</t>
  </si>
  <si>
    <t>Total</t>
  </si>
  <si>
    <t>Combined</t>
  </si>
  <si>
    <t xml:space="preserve">Warehouse </t>
  </si>
  <si>
    <t xml:space="preserve">TopCo - TopCrest Small Snythetic Angle Broom </t>
  </si>
  <si>
    <t>Case Pack</t>
  </si>
  <si>
    <t>Certainty/Walgreens Flushable/Dispersible Wipes, Soft pack w/ rigid lens closure, 80 ct</t>
  </si>
  <si>
    <t>1.2 lbs</t>
  </si>
  <si>
    <t>7 lbs</t>
  </si>
  <si>
    <t>15 x 7</t>
  </si>
  <si>
    <t>TopCo - TopCare Foaming Rinse-free Shampoo &amp; Body Wash, 7.1 oz</t>
  </si>
  <si>
    <t>Pharma-C Foaming Rinse-free Shampoo &amp; Body Wash, 7.1 oz</t>
  </si>
  <si>
    <t>Warehouse Location - WI 53531</t>
  </si>
  <si>
    <t>WAREHOUSE 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</si>
</sst>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 val="double"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/>
    <xf numFmtId="0" fontId="0" fillId="0" borderId="1" xfId="0" applyBorder="1"/>
    <xf numFmtId="49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3" fontId="1" fillId="0" borderId="0" xfId="0" applyNumberFormat="1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1" fillId="0" borderId="1" xfId="0" applyFont="1" applyBorder="1" applyAlignment="1">
      <alignment horizontal="center"/>
    </xf>
    <xf numFmtId="3" fontId="7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Border="1"/>
    <xf numFmtId="49" fontId="1" fillId="0" borderId="0" xfId="0" applyNumberFormat="1" applyFont="1" applyAlignment="1">
      <alignment horizontal="center"/>
    </xf>
    <xf numFmtId="49" fontId="1" fillId="0" borderId="0" xfId="0" applyNumberFormat="1" applyFont="1"/>
    <xf numFmtId="49" fontId="0" fillId="0" borderId="1" xfId="0" applyNumberFormat="1" applyBorder="1"/>
    <xf numFmtId="49" fontId="0" fillId="0" borderId="0" xfId="0" applyNumberFormat="1" applyBorder="1"/>
    <xf numFmtId="49" fontId="8" fillId="0" borderId="1" xfId="0" applyNumberFormat="1" applyFont="1" applyBorder="1"/>
    <xf numFmtId="49" fontId="8" fillId="0" borderId="0" xfId="0" applyNumberFormat="1" applyFont="1" applyBorder="1"/>
    <xf numFmtId="0" fontId="1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9" fillId="0" borderId="1" xfId="0" applyFont="1" applyBorder="1"/>
    <xf numFmtId="0" fontId="10" fillId="0" borderId="1" xfId="0" applyFont="1" applyBorder="1"/>
    <xf numFmtId="0" fontId="6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3" fontId="12" fillId="0" borderId="0" xfId="0" applyNumberFormat="1" applyFont="1" applyAlignment="1">
      <alignment horizontal="right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Border="1"/>
    <xf numFmtId="3" fontId="14" fillId="0" borderId="0" xfId="0" applyNumberFormat="1" applyFont="1"/>
    <xf numFmtId="0" fontId="14" fillId="0" borderId="0" xfId="0" applyFont="1"/>
    <xf numFmtId="49" fontId="12" fillId="0" borderId="0" xfId="0" applyNumberFormat="1" applyFont="1" applyAlignment="1">
      <alignment horizontal="right"/>
    </xf>
    <xf numFmtId="3" fontId="12" fillId="0" borderId="0" xfId="0" applyNumberFormat="1" applyFont="1" applyAlignment="1"/>
    <xf numFmtId="0" fontId="13" fillId="0" borderId="0" xfId="0" applyFont="1" applyAlignment="1"/>
    <xf numFmtId="49" fontId="13" fillId="0" borderId="0" xfId="0" applyNumberFormat="1" applyFont="1" applyAlignment="1"/>
    <xf numFmtId="0" fontId="13" fillId="0" borderId="0" xfId="0" applyNumberFormat="1" applyFont="1" applyAlignment="1"/>
    <xf numFmtId="3" fontId="11" fillId="0" borderId="0" xfId="0" applyNumberFormat="1" applyFont="1" applyAlignment="1"/>
    <xf numFmtId="0" fontId="12" fillId="0" borderId="0" xfId="0" applyFont="1" applyAlignment="1"/>
    <xf numFmtId="0" fontId="4" fillId="0" borderId="0" xfId="0" applyFont="1" applyAlignment="1">
      <alignment horizontal="center" wrapText="1"/>
    </xf>
    <xf numFmtId="49" fontId="4" fillId="0" borderId="0" xfId="0" applyNumberFormat="1" applyFont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3" fontId="1" fillId="0" borderId="0" xfId="0" applyNumberFormat="1" applyFont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/>
    <xf numFmtId="3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11" fillId="0" borderId="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1874520</xdr:colOff>
      <xdr:row>60</xdr:row>
      <xdr:rowOff>167640</xdr:rowOff>
    </xdr:from>
    <xdr:to>
      <xdr:col>3</xdr:col>
      <xdr:colOff>3432271</xdr:colOff>
      <xdr:row>65</xdr:row>
      <xdr:rowOff>193040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60" y="5562600"/>
          <a:ext cx="1557751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1897380</xdr:colOff>
      <xdr:row>70</xdr:row>
      <xdr:rowOff>30480</xdr:rowOff>
    </xdr:from>
    <xdr:to>
      <xdr:col>3</xdr:col>
      <xdr:colOff>3544643</xdr:colOff>
      <xdr:row>75</xdr:row>
      <xdr:rowOff>160019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" y="11757660"/>
          <a:ext cx="1647263" cy="1120139"/>
        </a:xfrm>
        <a:prstGeom prst="rect">
          <a:avLst/>
        </a:prstGeom>
      </xdr:spPr>
    </xdr:pic>
    <xdr:clientData/>
  </xdr:twoCellAnchor>
  <xdr:twoCellAnchor editAs="oneCell">
    <xdr:from>
      <xdr:col>3</xdr:col>
      <xdr:colOff>1950721</xdr:colOff>
      <xdr:row>79</xdr:row>
      <xdr:rowOff>15241</xdr:rowOff>
    </xdr:from>
    <xdr:to>
      <xdr:col>3</xdr:col>
      <xdr:colOff>3558540</xdr:colOff>
      <xdr:row>85</xdr:row>
      <xdr:rowOff>143139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5261" y="9174481"/>
          <a:ext cx="1607819" cy="1316618"/>
        </a:xfrm>
        <a:prstGeom prst="rect">
          <a:avLst/>
        </a:prstGeom>
      </xdr:spPr>
    </xdr:pic>
    <xdr:clientData/>
  </xdr:twoCellAnchor>
  <xdr:twoCellAnchor editAs="oneCell">
    <xdr:from>
      <xdr:col>3</xdr:col>
      <xdr:colOff>1874520</xdr:colOff>
      <xdr:row>88</xdr:row>
      <xdr:rowOff>187472</xdr:rowOff>
    </xdr:from>
    <xdr:to>
      <xdr:col>3</xdr:col>
      <xdr:colOff>3573780</xdr:colOff>
      <xdr:row>95</xdr:row>
      <xdr:rowOff>139700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60" y="11129792"/>
          <a:ext cx="1699260" cy="1339068"/>
        </a:xfrm>
        <a:prstGeom prst="rect">
          <a:avLst/>
        </a:prstGeom>
      </xdr:spPr>
    </xdr:pic>
    <xdr:clientData/>
  </xdr:twoCellAnchor>
  <xdr:twoCellAnchor editAs="oneCell">
    <xdr:from>
      <xdr:col>3</xdr:col>
      <xdr:colOff>2499360</xdr:colOff>
      <xdr:row>98</xdr:row>
      <xdr:rowOff>53340</xdr:rowOff>
    </xdr:from>
    <xdr:to>
      <xdr:col>3</xdr:col>
      <xdr:colOff>3009899</xdr:colOff>
      <xdr:row>107</xdr:row>
      <xdr:rowOff>153076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17000220"/>
          <a:ext cx="510539" cy="1882816"/>
        </a:xfrm>
        <a:prstGeom prst="rect">
          <a:avLst/>
        </a:prstGeom>
      </xdr:spPr>
    </xdr:pic>
    <xdr:clientData/>
  </xdr:twoCellAnchor>
  <xdr:twoCellAnchor editAs="oneCell">
    <xdr:from>
      <xdr:col>3</xdr:col>
      <xdr:colOff>2103120</xdr:colOff>
      <xdr:row>111</xdr:row>
      <xdr:rowOff>113872</xdr:rowOff>
    </xdr:from>
    <xdr:to>
      <xdr:col>3</xdr:col>
      <xdr:colOff>3406140</xdr:colOff>
      <xdr:row>120</xdr:row>
      <xdr:rowOff>98205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3820" y="22143292"/>
          <a:ext cx="1303020" cy="1858853"/>
        </a:xfrm>
        <a:prstGeom prst="rect">
          <a:avLst/>
        </a:prstGeom>
      </xdr:spPr>
    </xdr:pic>
    <xdr:clientData/>
  </xdr:twoCellAnchor>
  <xdr:twoCellAnchor editAs="oneCell">
    <xdr:from>
      <xdr:col>3</xdr:col>
      <xdr:colOff>940282</xdr:colOff>
      <xdr:row>25</xdr:row>
      <xdr:rowOff>76206</xdr:rowOff>
    </xdr:from>
    <xdr:to>
      <xdr:col>3</xdr:col>
      <xdr:colOff>4686300</xdr:colOff>
      <xdr:row>26</xdr:row>
      <xdr:rowOff>187063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73745"/>
        <a:stretch/>
      </xdr:blipFill>
      <xdr:spPr>
        <a:xfrm rot="5400000">
          <a:off x="4883842" y="4613706"/>
          <a:ext cx="308977" cy="3746018"/>
        </a:xfrm>
        <a:prstGeom prst="rect">
          <a:avLst/>
        </a:prstGeom>
      </xdr:spPr>
    </xdr:pic>
    <xdr:clientData/>
  </xdr:twoCellAnchor>
  <xdr:twoCellAnchor editAs="oneCell">
    <xdr:from>
      <xdr:col>3</xdr:col>
      <xdr:colOff>985405</xdr:colOff>
      <xdr:row>7</xdr:row>
      <xdr:rowOff>164662</xdr:rowOff>
    </xdr:from>
    <xdr:to>
      <xdr:col>3</xdr:col>
      <xdr:colOff>4539096</xdr:colOff>
      <xdr:row>11</xdr:row>
      <xdr:rowOff>173303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0445" y="2854522"/>
          <a:ext cx="3553691" cy="801121"/>
        </a:xfrm>
        <a:prstGeom prst="rect">
          <a:avLst/>
        </a:prstGeom>
      </xdr:spPr>
    </xdr:pic>
    <xdr:clientData/>
  </xdr:twoCellAnchor>
  <xdr:twoCellAnchor editAs="oneCell">
    <xdr:from>
      <xdr:col>3</xdr:col>
      <xdr:colOff>909750</xdr:colOff>
      <xdr:row>16</xdr:row>
      <xdr:rowOff>55647</xdr:rowOff>
    </xdr:from>
    <xdr:to>
      <xdr:col>3</xdr:col>
      <xdr:colOff>4380314</xdr:colOff>
      <xdr:row>22</xdr:row>
      <xdr:rowOff>73892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45028" t="11414" r="25222" b="21782"/>
        <a:stretch/>
      </xdr:blipFill>
      <xdr:spPr>
        <a:xfrm rot="5400000">
          <a:off x="4266589" y="3396788"/>
          <a:ext cx="1206965" cy="3470564"/>
        </a:xfrm>
        <a:prstGeom prst="rect">
          <a:avLst/>
        </a:prstGeom>
      </xdr:spPr>
    </xdr:pic>
    <xdr:clientData/>
  </xdr:twoCellAnchor>
  <xdr:twoCellAnchor editAs="oneCell">
    <xdr:from>
      <xdr:col>3</xdr:col>
      <xdr:colOff>1304410</xdr:colOff>
      <xdr:row>30</xdr:row>
      <xdr:rowOff>137163</xdr:rowOff>
    </xdr:from>
    <xdr:to>
      <xdr:col>3</xdr:col>
      <xdr:colOff>4785363</xdr:colOff>
      <xdr:row>36</xdr:row>
      <xdr:rowOff>213362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F7DEB53D-4A04-4AE9-8E74-5B5B47249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69777" y="5342316"/>
          <a:ext cx="1531619" cy="3480953"/>
        </a:xfrm>
        <a:prstGeom prst="rect">
          <a:avLst/>
        </a:prstGeom>
      </xdr:spPr>
    </xdr:pic>
    <xdr:clientData/>
  </xdr:twoCellAnchor>
  <xdr:twoCellAnchor>
    <xdr:from>
      <xdr:col>3</xdr:col>
      <xdr:colOff>2338144</xdr:colOff>
      <xdr:row>123</xdr:row>
      <xdr:rowOff>99059</xdr:rowOff>
    </xdr:from>
    <xdr:to>
      <xdr:col>3</xdr:col>
      <xdr:colOff>3002280</xdr:colOff>
      <xdr:row>133</xdr:row>
      <xdr:rowOff>0</xdr:rowOff>
    </xdr:to>
    <xdr:pic>
      <xdr:nvPicPr>
        <xdr:cNvPr id="16" name="Picture 15" descr="TOPCARE SHAMPOO IMAGE copy">
          <a:extLst>
            <a:ext uri="{FF2B5EF4-FFF2-40B4-BE49-F238E27FC236}">
              <a16:creationId xmlns:a16="http://schemas.microsoft.com/office/drawing/2014/main" xmlns="" id="{C4720C80-EB10-44E9-B9EB-14A8E5EF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844" y="24925019"/>
          <a:ext cx="664136" cy="228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2628901</xdr:colOff>
      <xdr:row>39</xdr:row>
      <xdr:rowOff>167640</xdr:rowOff>
    </xdr:from>
    <xdr:to>
      <xdr:col>3</xdr:col>
      <xdr:colOff>3206759</xdr:colOff>
      <xdr:row>50</xdr:row>
      <xdr:rowOff>164354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AE7DA5E3-5E09-43D6-B795-0239000C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1" y="8534400"/>
          <a:ext cx="577858" cy="21760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141"/>
  <sheetViews>
    <sheetView tabSelected="1" zoomScale="50" zoomScaleNormal="50" workbookViewId="0">
      <selection activeCell="AO43" sqref="AO43"/>
    </sheetView>
  </sheetViews>
  <sheetFormatPr defaultRowHeight="15" x14ac:dyDescent="0.25"/>
  <cols>
    <col min="1" max="1" width="13.42578125" customWidth="1"/>
    <col min="2" max="2" width="9.28515625" bestFit="1" customWidth="1"/>
    <col min="3" max="3" width="8.85546875" customWidth="1"/>
    <col min="4" max="4" width="83.42578125" bestFit="1" customWidth="1"/>
    <col min="5" max="5" width="7.85546875" style="3" customWidth="1"/>
    <col min="6" max="6" width="7.85546875" customWidth="1"/>
    <col min="7" max="7" width="8.5703125" customWidth="1"/>
    <col min="8" max="8" width="10.140625" customWidth="1"/>
    <col min="9" max="9" width="12.85546875" customWidth="1"/>
    <col min="10" max="10" width="10.5703125" customWidth="1"/>
    <col min="11" max="11" width="8.7109375" customWidth="1"/>
  </cols>
  <sheetData>
    <row r="2" spans="1:14" ht="21" x14ac:dyDescent="0.35">
      <c r="A2" s="30"/>
      <c r="B2" s="30"/>
      <c r="C2" s="30"/>
      <c r="D2" s="31" t="s">
        <v>47</v>
      </c>
      <c r="E2" s="24"/>
      <c r="F2" s="2"/>
      <c r="G2" s="2"/>
      <c r="H2" s="2"/>
      <c r="I2" s="2"/>
      <c r="J2" s="2"/>
      <c r="K2" s="2"/>
      <c r="L2" s="5"/>
      <c r="M2" s="5"/>
      <c r="N2" s="5"/>
    </row>
    <row r="3" spans="1:14" ht="14.45" customHeight="1" x14ac:dyDescent="0.35">
      <c r="B3" s="21"/>
      <c r="C3" s="21"/>
      <c r="D3" s="21"/>
      <c r="E3" s="25"/>
      <c r="F3" s="5"/>
      <c r="G3" s="5"/>
      <c r="H3" s="5"/>
      <c r="I3" s="5"/>
      <c r="J3" s="5"/>
      <c r="L3" s="5"/>
      <c r="M3" s="5"/>
      <c r="N3" s="5"/>
    </row>
    <row r="4" spans="1:14" ht="31.15" customHeight="1" x14ac:dyDescent="0.25">
      <c r="B4" s="13" t="s">
        <v>0</v>
      </c>
      <c r="C4" s="47" t="s">
        <v>28</v>
      </c>
      <c r="D4" s="13" t="s">
        <v>3</v>
      </c>
      <c r="E4" s="48" t="s">
        <v>2</v>
      </c>
      <c r="F4" s="47" t="s">
        <v>6</v>
      </c>
      <c r="G4" s="47" t="s">
        <v>24</v>
      </c>
      <c r="H4" s="47" t="s">
        <v>22</v>
      </c>
      <c r="I4" s="47" t="s">
        <v>23</v>
      </c>
      <c r="J4" s="13" t="s">
        <v>4</v>
      </c>
      <c r="K4" s="47" t="s">
        <v>5</v>
      </c>
      <c r="L4" s="4"/>
    </row>
    <row r="5" spans="1:14" ht="15.75" x14ac:dyDescent="0.25">
      <c r="B5" s="1"/>
      <c r="C5" s="12"/>
      <c r="D5" s="1"/>
      <c r="E5" s="22"/>
      <c r="F5" s="11"/>
      <c r="G5" s="11"/>
      <c r="H5" s="9"/>
      <c r="I5" s="9"/>
      <c r="J5" s="9"/>
      <c r="K5" s="9"/>
    </row>
    <row r="6" spans="1:14" ht="15.75" x14ac:dyDescent="0.25">
      <c r="B6" s="9"/>
      <c r="C6" s="7"/>
      <c r="D6" s="15" t="s">
        <v>38</v>
      </c>
      <c r="E6" s="22"/>
      <c r="F6" s="11"/>
      <c r="G6" s="11"/>
      <c r="H6" s="9"/>
      <c r="I6" s="9"/>
      <c r="J6" s="9"/>
      <c r="K6" s="9"/>
    </row>
    <row r="7" spans="1:14" ht="15.75" x14ac:dyDescent="0.25">
      <c r="B7" s="9">
        <v>156</v>
      </c>
      <c r="C7" s="7">
        <v>13</v>
      </c>
      <c r="D7" s="1"/>
      <c r="E7" s="22" t="s">
        <v>27</v>
      </c>
      <c r="F7" s="11" t="s">
        <v>8</v>
      </c>
      <c r="G7" s="11" t="s">
        <v>32</v>
      </c>
      <c r="H7" s="9">
        <v>12.8</v>
      </c>
      <c r="I7" s="9">
        <f>12.8*13</f>
        <v>166.4</v>
      </c>
      <c r="J7" s="9" t="s">
        <v>25</v>
      </c>
      <c r="K7" s="9">
        <v>1</v>
      </c>
    </row>
    <row r="8" spans="1:14" ht="15.75" x14ac:dyDescent="0.25">
      <c r="B8" s="1"/>
      <c r="C8" s="12"/>
      <c r="D8" s="1"/>
      <c r="E8" s="22"/>
      <c r="F8" s="11"/>
      <c r="G8" s="11"/>
      <c r="H8" s="9"/>
      <c r="I8" s="9"/>
      <c r="J8" s="9"/>
      <c r="K8" s="9"/>
    </row>
    <row r="9" spans="1:14" ht="15.75" x14ac:dyDescent="0.25">
      <c r="B9" s="1"/>
      <c r="C9" s="12"/>
      <c r="D9" s="1"/>
      <c r="E9" s="22"/>
      <c r="F9" s="11"/>
      <c r="G9" s="11"/>
      <c r="H9" s="9"/>
      <c r="I9" s="9"/>
      <c r="J9" s="9"/>
      <c r="K9" s="9"/>
    </row>
    <row r="10" spans="1:14" ht="15.75" x14ac:dyDescent="0.25">
      <c r="B10" s="1"/>
      <c r="C10" s="12"/>
      <c r="D10" s="1"/>
      <c r="E10" s="22"/>
      <c r="F10" s="11"/>
      <c r="G10" s="11"/>
      <c r="H10" s="9"/>
      <c r="I10" s="9"/>
      <c r="J10" s="9"/>
      <c r="K10" s="9"/>
    </row>
    <row r="11" spans="1:14" ht="15.75" x14ac:dyDescent="0.25">
      <c r="B11" s="1"/>
      <c r="C11" s="12"/>
      <c r="D11" s="1"/>
      <c r="E11" s="22"/>
      <c r="F11" s="11"/>
      <c r="G11" s="11"/>
      <c r="H11" s="9"/>
      <c r="I11" s="9"/>
      <c r="J11" s="9"/>
      <c r="K11" s="9"/>
    </row>
    <row r="12" spans="1:14" ht="15.75" x14ac:dyDescent="0.25">
      <c r="B12" s="1"/>
      <c r="C12" s="12"/>
      <c r="D12" s="1"/>
      <c r="E12" s="22"/>
      <c r="F12" s="11"/>
      <c r="G12" s="11"/>
      <c r="H12" s="9"/>
      <c r="I12" s="9"/>
      <c r="J12" s="9"/>
      <c r="K12" s="9"/>
    </row>
    <row r="13" spans="1:14" ht="15.75" x14ac:dyDescent="0.25">
      <c r="B13" s="1"/>
      <c r="C13" s="12"/>
      <c r="D13" s="1"/>
      <c r="E13" s="22"/>
      <c r="F13" s="11"/>
      <c r="G13" s="11"/>
      <c r="H13" s="9"/>
      <c r="I13" s="9"/>
      <c r="J13" s="9"/>
      <c r="K13" s="9"/>
    </row>
    <row r="14" spans="1:14" ht="15.75" x14ac:dyDescent="0.25">
      <c r="B14" s="1"/>
      <c r="C14" s="12"/>
      <c r="D14" s="1"/>
      <c r="E14" s="22"/>
      <c r="F14" s="11"/>
      <c r="G14" s="11"/>
      <c r="H14" s="9"/>
      <c r="I14" s="9"/>
      <c r="J14" s="9"/>
      <c r="K14" s="9"/>
    </row>
    <row r="15" spans="1:14" ht="15.75" x14ac:dyDescent="0.25">
      <c r="B15" s="9">
        <v>234</v>
      </c>
      <c r="C15" s="7">
        <v>39</v>
      </c>
      <c r="D15" s="9" t="s">
        <v>30</v>
      </c>
      <c r="E15" s="22" t="s">
        <v>26</v>
      </c>
      <c r="F15" s="11" t="s">
        <v>8</v>
      </c>
      <c r="G15" s="11" t="s">
        <v>31</v>
      </c>
      <c r="H15" s="9">
        <v>12.5</v>
      </c>
      <c r="I15" s="9">
        <f>2.09*234</f>
        <v>489.05999999999995</v>
      </c>
      <c r="J15" s="9" t="s">
        <v>29</v>
      </c>
      <c r="K15" s="9">
        <v>2</v>
      </c>
    </row>
    <row r="16" spans="1:14" ht="15.75" x14ac:dyDescent="0.25">
      <c r="B16" s="1"/>
      <c r="C16" s="12"/>
      <c r="D16" s="1"/>
      <c r="E16" s="22"/>
      <c r="F16" s="11"/>
      <c r="G16" s="11"/>
      <c r="H16" s="9"/>
      <c r="I16" s="9"/>
      <c r="J16" s="9"/>
      <c r="K16" s="9"/>
    </row>
    <row r="17" spans="1:11" ht="15.75" x14ac:dyDescent="0.25">
      <c r="B17" s="1"/>
      <c r="C17" s="12"/>
      <c r="D17" s="1"/>
      <c r="E17" s="22"/>
      <c r="F17" s="11"/>
      <c r="G17" s="11"/>
      <c r="H17" s="9"/>
      <c r="I17" s="9"/>
      <c r="J17" s="9"/>
      <c r="K17" s="9"/>
    </row>
    <row r="18" spans="1:11" ht="15.75" x14ac:dyDescent="0.25">
      <c r="B18" s="1"/>
      <c r="C18" s="12"/>
      <c r="D18" s="1"/>
      <c r="E18" s="22"/>
      <c r="F18" s="11"/>
      <c r="G18" s="11"/>
      <c r="H18" s="9"/>
      <c r="I18" s="9"/>
      <c r="J18" s="9"/>
      <c r="K18" s="9"/>
    </row>
    <row r="19" spans="1:11" ht="15.75" x14ac:dyDescent="0.25">
      <c r="B19" s="1"/>
      <c r="C19" s="12"/>
      <c r="D19" s="1"/>
      <c r="E19" s="22"/>
      <c r="F19" s="11"/>
      <c r="G19" s="11"/>
      <c r="H19" s="9"/>
      <c r="I19" s="9"/>
      <c r="J19" s="9"/>
      <c r="K19" s="9"/>
    </row>
    <row r="20" spans="1:11" ht="15.75" x14ac:dyDescent="0.25">
      <c r="B20" s="1"/>
      <c r="C20" s="12"/>
      <c r="D20" s="1"/>
      <c r="E20" s="22"/>
      <c r="F20" s="11"/>
      <c r="G20" s="11"/>
      <c r="H20" s="9"/>
      <c r="I20" s="9"/>
      <c r="J20" s="9"/>
      <c r="K20" s="9"/>
    </row>
    <row r="21" spans="1:11" ht="15.75" x14ac:dyDescent="0.25">
      <c r="B21" s="1"/>
      <c r="C21" s="12"/>
      <c r="D21" s="1"/>
      <c r="E21" s="22"/>
      <c r="F21" s="11"/>
      <c r="G21" s="11"/>
      <c r="H21" s="9"/>
      <c r="I21" s="9"/>
      <c r="J21" s="9"/>
      <c r="K21" s="9"/>
    </row>
    <row r="22" spans="1:11" ht="15.75" x14ac:dyDescent="0.25">
      <c r="B22" s="1"/>
      <c r="C22" s="12"/>
      <c r="D22" s="1"/>
      <c r="E22" s="22"/>
      <c r="F22" s="11"/>
      <c r="G22" s="11"/>
      <c r="H22" s="9"/>
      <c r="I22" s="9"/>
      <c r="J22" s="9"/>
      <c r="K22" s="9"/>
    </row>
    <row r="23" spans="1:11" ht="15.75" x14ac:dyDescent="0.25">
      <c r="B23" s="1"/>
      <c r="C23" s="12"/>
      <c r="D23" s="1"/>
      <c r="E23" s="22"/>
      <c r="F23" s="11"/>
      <c r="G23" s="11"/>
      <c r="H23" s="9"/>
      <c r="I23" s="9"/>
      <c r="J23" s="9"/>
      <c r="K23" s="9"/>
    </row>
    <row r="24" spans="1:11" ht="15.75" x14ac:dyDescent="0.25">
      <c r="B24" s="29">
        <v>4050</v>
      </c>
      <c r="C24" s="12"/>
      <c r="D24" s="28" t="s">
        <v>33</v>
      </c>
      <c r="E24" s="22" t="s">
        <v>8</v>
      </c>
      <c r="F24" s="11" t="s">
        <v>8</v>
      </c>
      <c r="G24" s="11">
        <v>0.125</v>
      </c>
      <c r="H24" s="9" t="s">
        <v>8</v>
      </c>
      <c r="I24" s="9">
        <v>506.25</v>
      </c>
      <c r="J24" s="9" t="s">
        <v>8</v>
      </c>
      <c r="K24" s="9">
        <v>1.25</v>
      </c>
    </row>
    <row r="25" spans="1:11" ht="15.75" x14ac:dyDescent="0.25">
      <c r="B25" s="1"/>
      <c r="C25" s="12"/>
      <c r="D25" s="1"/>
      <c r="E25" s="22"/>
      <c r="F25" s="11"/>
      <c r="G25" s="11"/>
      <c r="H25" s="9"/>
      <c r="I25" s="9"/>
      <c r="J25" s="9"/>
      <c r="K25" s="9"/>
    </row>
    <row r="26" spans="1:11" ht="15.75" x14ac:dyDescent="0.25">
      <c r="B26" s="1"/>
      <c r="C26" s="12"/>
      <c r="D26" s="1"/>
      <c r="E26" s="22"/>
      <c r="F26" s="11"/>
      <c r="G26" s="11"/>
      <c r="H26" s="9"/>
      <c r="I26" s="9"/>
      <c r="J26" s="9"/>
      <c r="K26" s="9"/>
    </row>
    <row r="27" spans="1:11" ht="15.75" x14ac:dyDescent="0.25">
      <c r="B27" s="1"/>
      <c r="C27" s="12"/>
      <c r="D27" s="1"/>
      <c r="E27" s="22"/>
      <c r="F27" s="11"/>
      <c r="G27" s="11"/>
      <c r="H27" s="9"/>
      <c r="I27" s="9"/>
      <c r="J27" s="9"/>
      <c r="K27" s="9"/>
    </row>
    <row r="28" spans="1:11" ht="15.75" x14ac:dyDescent="0.25">
      <c r="B28" s="1"/>
      <c r="C28" s="12"/>
      <c r="D28" s="1"/>
      <c r="E28" s="22"/>
      <c r="F28" s="11"/>
      <c r="G28" s="11"/>
      <c r="H28" s="9"/>
      <c r="I28" s="9"/>
      <c r="J28" s="9"/>
      <c r="K28" s="9"/>
    </row>
    <row r="29" spans="1:11" ht="15.75" x14ac:dyDescent="0.25">
      <c r="B29" s="12"/>
      <c r="C29" s="12"/>
      <c r="D29" s="9"/>
      <c r="E29" s="22"/>
      <c r="F29" s="11"/>
      <c r="G29" s="11"/>
      <c r="H29" s="9"/>
      <c r="I29" s="9"/>
      <c r="J29" s="9"/>
      <c r="K29" s="9"/>
    </row>
    <row r="30" spans="1:11" ht="15.75" x14ac:dyDescent="0.25">
      <c r="A30" s="7"/>
      <c r="B30" s="7">
        <v>23760</v>
      </c>
      <c r="C30" s="7">
        <v>3960</v>
      </c>
      <c r="D30" s="1" t="s">
        <v>40</v>
      </c>
      <c r="E30" s="9">
        <v>6</v>
      </c>
      <c r="F30" s="10" t="s">
        <v>8</v>
      </c>
      <c r="G30" s="10" t="s">
        <v>41</v>
      </c>
      <c r="H30" s="9" t="s">
        <v>42</v>
      </c>
      <c r="I30" s="7">
        <v>27720</v>
      </c>
      <c r="J30" s="9" t="s">
        <v>43</v>
      </c>
      <c r="K30" s="49">
        <v>37.72</v>
      </c>
    </row>
    <row r="31" spans="1:11" ht="18.75" x14ac:dyDescent="0.3">
      <c r="A31" s="1"/>
      <c r="B31" s="12"/>
      <c r="C31" s="1"/>
      <c r="D31" s="8"/>
      <c r="E31" s="9"/>
      <c r="F31" s="11"/>
      <c r="G31" s="11"/>
      <c r="H31" s="9"/>
      <c r="I31" s="9"/>
      <c r="J31" s="9"/>
      <c r="K31" s="46"/>
    </row>
    <row r="32" spans="1:11" ht="18.75" x14ac:dyDescent="0.3">
      <c r="A32" s="1"/>
      <c r="B32" s="12"/>
      <c r="C32" s="1"/>
      <c r="D32" s="8"/>
      <c r="E32" s="9"/>
      <c r="F32" s="11"/>
      <c r="G32" s="11"/>
      <c r="H32" s="9"/>
      <c r="I32" s="9"/>
      <c r="J32" s="9"/>
      <c r="K32" s="46"/>
    </row>
    <row r="33" spans="1:11" ht="15.75" x14ac:dyDescent="0.25">
      <c r="A33" s="1"/>
      <c r="B33" s="12"/>
      <c r="C33" s="1"/>
      <c r="D33" s="8"/>
      <c r="E33" s="9"/>
      <c r="F33" s="11"/>
      <c r="G33" s="11"/>
      <c r="H33" s="9"/>
      <c r="I33" s="9"/>
      <c r="J33" s="9"/>
      <c r="K33" s="18"/>
    </row>
    <row r="34" spans="1:11" ht="21" x14ac:dyDescent="0.35">
      <c r="A34" s="1"/>
      <c r="B34" s="12"/>
      <c r="C34" s="1"/>
      <c r="D34" s="8"/>
      <c r="E34" s="9"/>
      <c r="F34" s="11"/>
      <c r="G34" s="11"/>
      <c r="H34" s="9"/>
      <c r="I34" s="9"/>
      <c r="J34" s="9"/>
      <c r="K34" s="21"/>
    </row>
    <row r="35" spans="1:11" ht="21" x14ac:dyDescent="0.35">
      <c r="A35" s="50"/>
      <c r="B35" s="51"/>
      <c r="C35" s="50"/>
      <c r="D35" s="52"/>
      <c r="E35" s="49"/>
      <c r="F35" s="53"/>
      <c r="G35" s="53"/>
      <c r="H35" s="49"/>
      <c r="I35" s="49"/>
      <c r="J35" s="49"/>
      <c r="K35" s="20"/>
    </row>
    <row r="36" spans="1:11" ht="21" x14ac:dyDescent="0.35">
      <c r="A36" s="50"/>
      <c r="B36" s="51"/>
      <c r="C36" s="50"/>
      <c r="D36" s="52"/>
      <c r="E36" s="49"/>
      <c r="F36" s="53"/>
      <c r="G36" s="53"/>
      <c r="H36" s="49"/>
      <c r="I36" s="49"/>
      <c r="J36" s="49"/>
      <c r="K36" s="20"/>
    </row>
    <row r="37" spans="1:11" ht="21" x14ac:dyDescent="0.35">
      <c r="A37" s="50"/>
      <c r="B37" s="51"/>
      <c r="C37" s="50"/>
      <c r="D37" s="52"/>
      <c r="E37" s="49"/>
      <c r="F37" s="53"/>
      <c r="G37" s="53"/>
      <c r="H37" s="49"/>
      <c r="I37" s="49"/>
      <c r="J37" s="49"/>
      <c r="K37" s="20"/>
    </row>
    <row r="38" spans="1:11" ht="21" x14ac:dyDescent="0.35">
      <c r="A38" s="50"/>
      <c r="B38" s="51"/>
      <c r="C38" s="50"/>
      <c r="D38" s="52"/>
      <c r="E38" s="49"/>
      <c r="F38" s="53"/>
      <c r="G38" s="53"/>
      <c r="H38" s="49"/>
      <c r="I38" s="49"/>
      <c r="J38" s="49"/>
      <c r="K38" s="20"/>
    </row>
    <row r="39" spans="1:11" ht="15.75" x14ac:dyDescent="0.25">
      <c r="A39" s="7"/>
      <c r="B39" s="7">
        <v>3498</v>
      </c>
      <c r="C39" s="9">
        <v>583</v>
      </c>
      <c r="D39" s="15" t="s">
        <v>45</v>
      </c>
      <c r="E39" s="22" t="s">
        <v>26</v>
      </c>
      <c r="F39" s="9" t="s">
        <v>8</v>
      </c>
      <c r="G39" s="9" t="s">
        <v>17</v>
      </c>
      <c r="H39" s="9">
        <v>3.7</v>
      </c>
      <c r="I39" s="9">
        <v>2157.1</v>
      </c>
      <c r="J39" s="9" t="s">
        <v>18</v>
      </c>
      <c r="K39" s="54">
        <v>2.4300000000000002</v>
      </c>
    </row>
    <row r="40" spans="1:11" ht="15.75" x14ac:dyDescent="0.25">
      <c r="A40" s="7"/>
      <c r="B40" s="7"/>
      <c r="C40" s="9"/>
      <c r="D40" s="49"/>
      <c r="E40" s="22"/>
      <c r="F40" s="9"/>
      <c r="G40" s="9"/>
      <c r="H40" s="9"/>
      <c r="I40" s="9"/>
      <c r="J40" s="9"/>
      <c r="K40" s="54"/>
    </row>
    <row r="41" spans="1:11" ht="15.75" x14ac:dyDescent="0.25">
      <c r="A41" s="7"/>
      <c r="B41" s="7"/>
      <c r="C41" s="9"/>
      <c r="D41" s="49"/>
      <c r="E41" s="22"/>
      <c r="F41" s="9"/>
      <c r="G41" s="9"/>
      <c r="H41" s="9"/>
      <c r="I41" s="9"/>
      <c r="J41" s="9"/>
      <c r="K41" s="54"/>
    </row>
    <row r="42" spans="1:11" ht="15.75" x14ac:dyDescent="0.25">
      <c r="A42" s="7"/>
      <c r="B42" s="7"/>
      <c r="C42" s="9"/>
      <c r="D42" s="49"/>
      <c r="E42" s="22"/>
      <c r="F42" s="9"/>
      <c r="G42" s="9"/>
      <c r="H42" s="9"/>
      <c r="I42" s="9"/>
      <c r="J42" s="9"/>
      <c r="K42" s="54"/>
    </row>
    <row r="43" spans="1:11" ht="15.75" x14ac:dyDescent="0.25">
      <c r="A43" s="7"/>
      <c r="B43" s="7"/>
      <c r="C43" s="9"/>
      <c r="D43" s="49"/>
      <c r="E43" s="22"/>
      <c r="F43" s="9"/>
      <c r="G43" s="9"/>
      <c r="H43" s="9"/>
      <c r="I43" s="9"/>
      <c r="J43" s="9"/>
      <c r="K43" s="54"/>
    </row>
    <row r="44" spans="1:11" ht="15.75" x14ac:dyDescent="0.25">
      <c r="A44" s="7"/>
      <c r="B44" s="7"/>
      <c r="C44" s="9"/>
      <c r="D44" s="49"/>
      <c r="E44" s="22"/>
      <c r="F44" s="9"/>
      <c r="G44" s="9"/>
      <c r="H44" s="9"/>
      <c r="I44" s="9"/>
      <c r="J44" s="9"/>
      <c r="K44" s="54"/>
    </row>
    <row r="45" spans="1:11" ht="15.75" x14ac:dyDescent="0.25">
      <c r="A45" s="7"/>
      <c r="B45" s="7"/>
      <c r="C45" s="9"/>
      <c r="D45" s="49"/>
      <c r="E45" s="22"/>
      <c r="F45" s="9"/>
      <c r="G45" s="9"/>
      <c r="H45" s="9"/>
      <c r="I45" s="9"/>
      <c r="J45" s="9"/>
      <c r="K45" s="54"/>
    </row>
    <row r="46" spans="1:11" ht="15.75" x14ac:dyDescent="0.25">
      <c r="A46" s="7"/>
      <c r="B46" s="7"/>
      <c r="C46" s="9"/>
      <c r="D46" s="49"/>
      <c r="E46" s="22"/>
      <c r="F46" s="9"/>
      <c r="G46" s="9"/>
      <c r="H46" s="9"/>
      <c r="I46" s="9"/>
      <c r="J46" s="9"/>
      <c r="K46" s="54"/>
    </row>
    <row r="47" spans="1:11" ht="15.75" x14ac:dyDescent="0.25">
      <c r="A47" s="7"/>
      <c r="B47" s="7"/>
      <c r="C47" s="9"/>
      <c r="D47" s="49"/>
      <c r="E47" s="22"/>
      <c r="F47" s="9"/>
      <c r="G47" s="9"/>
      <c r="H47" s="9"/>
      <c r="I47" s="9"/>
      <c r="J47" s="9"/>
      <c r="K47" s="54"/>
    </row>
    <row r="48" spans="1:11" ht="15.75" x14ac:dyDescent="0.25">
      <c r="A48" s="7"/>
      <c r="B48" s="7"/>
      <c r="C48" s="9"/>
      <c r="D48" s="49"/>
      <c r="E48" s="22"/>
      <c r="F48" s="9"/>
      <c r="G48" s="9"/>
      <c r="H48" s="9"/>
      <c r="I48" s="9"/>
      <c r="J48" s="9"/>
      <c r="K48" s="54"/>
    </row>
    <row r="49" spans="1:16" ht="15.75" x14ac:dyDescent="0.25">
      <c r="A49" s="7"/>
      <c r="B49" s="7"/>
      <c r="C49" s="9"/>
      <c r="D49" s="49"/>
      <c r="E49" s="22"/>
      <c r="F49" s="9"/>
      <c r="G49" s="9"/>
      <c r="H49" s="9"/>
      <c r="I49" s="9"/>
      <c r="J49" s="9"/>
      <c r="K49" s="54"/>
    </row>
    <row r="50" spans="1:16" ht="15.75" x14ac:dyDescent="0.25">
      <c r="A50" s="7"/>
      <c r="B50" s="9"/>
      <c r="C50" s="49"/>
      <c r="D50" s="22"/>
      <c r="E50" s="22"/>
      <c r="F50" s="9"/>
      <c r="G50" s="9"/>
      <c r="H50" s="9"/>
      <c r="I50" s="9"/>
      <c r="J50" s="1"/>
      <c r="K50" s="47"/>
    </row>
    <row r="51" spans="1:16" ht="15.75" x14ac:dyDescent="0.25">
      <c r="A51" s="7"/>
      <c r="B51" s="9"/>
      <c r="C51" s="49"/>
      <c r="D51" s="22"/>
      <c r="E51" s="22"/>
      <c r="F51" s="9"/>
      <c r="G51" s="9"/>
      <c r="H51" s="9"/>
      <c r="I51" s="9"/>
      <c r="J51" s="1"/>
      <c r="K51" s="47"/>
    </row>
    <row r="52" spans="1:16" ht="15.75" x14ac:dyDescent="0.25">
      <c r="A52" s="7"/>
      <c r="B52" s="9"/>
      <c r="C52" s="49"/>
      <c r="D52" s="22"/>
      <c r="E52" s="22"/>
      <c r="F52" s="9"/>
      <c r="G52" s="9"/>
      <c r="H52" s="9"/>
      <c r="I52" s="9"/>
      <c r="J52" s="1"/>
      <c r="K52" s="47"/>
    </row>
    <row r="53" spans="1:16" ht="18.75" x14ac:dyDescent="0.3">
      <c r="A53" s="33" t="s">
        <v>35</v>
      </c>
      <c r="B53" s="41">
        <f>SUM(B5:B39)</f>
        <v>31698</v>
      </c>
      <c r="C53" s="41">
        <f>SUM(C5:C39)</f>
        <v>4595</v>
      </c>
      <c r="D53" s="42"/>
      <c r="E53" s="43"/>
      <c r="F53" s="44"/>
      <c r="G53" s="44"/>
      <c r="H53" s="45"/>
      <c r="I53" s="41">
        <f>SUM(I5:I39)</f>
        <v>31038.809999999998</v>
      </c>
      <c r="J53" s="42"/>
      <c r="K53" s="55">
        <v>41.97</v>
      </c>
      <c r="L53" s="35" t="s">
        <v>5</v>
      </c>
      <c r="M53" s="56"/>
    </row>
    <row r="54" spans="1:16" ht="18.75" x14ac:dyDescent="0.3">
      <c r="A54" s="33"/>
      <c r="B54" s="41"/>
      <c r="C54" s="41"/>
      <c r="D54" s="42"/>
      <c r="E54" s="43"/>
      <c r="F54" s="44"/>
      <c r="G54" s="44"/>
      <c r="H54" s="45"/>
      <c r="I54" s="41"/>
      <c r="J54" s="42"/>
      <c r="K54" s="9"/>
    </row>
    <row r="55" spans="1:16" ht="15.75" x14ac:dyDescent="0.25">
      <c r="A55" s="14"/>
      <c r="B55" s="16"/>
      <c r="C55" s="17"/>
      <c r="D55" s="1"/>
      <c r="E55" s="22"/>
      <c r="F55" s="11"/>
      <c r="G55" s="11"/>
      <c r="H55" s="9"/>
      <c r="I55" s="9"/>
      <c r="J55" s="9"/>
      <c r="K55" s="9"/>
    </row>
    <row r="56" spans="1:16" ht="21" x14ac:dyDescent="0.35">
      <c r="A56" s="30" t="s">
        <v>46</v>
      </c>
      <c r="B56" s="31"/>
      <c r="C56" s="30"/>
      <c r="D56" s="30"/>
      <c r="E56" s="26"/>
      <c r="F56" s="19"/>
      <c r="G56" s="19"/>
      <c r="H56" s="19"/>
      <c r="I56" s="19"/>
      <c r="J56" s="19"/>
      <c r="K56" s="15"/>
      <c r="L56" s="2"/>
      <c r="M56" s="2"/>
    </row>
    <row r="57" spans="1:16" ht="21" x14ac:dyDescent="0.35">
      <c r="B57" s="21"/>
      <c r="C57" s="21"/>
      <c r="D57" s="21"/>
      <c r="E57" s="27"/>
      <c r="F57" s="21"/>
      <c r="G57" s="21"/>
      <c r="H57" s="21"/>
      <c r="I57" s="21"/>
      <c r="J57" s="21"/>
      <c r="K57" s="9"/>
    </row>
    <row r="58" spans="1:16" ht="31.5" x14ac:dyDescent="0.25">
      <c r="B58" s="13" t="s">
        <v>0</v>
      </c>
      <c r="C58" s="13" t="s">
        <v>1</v>
      </c>
      <c r="D58" s="13" t="s">
        <v>3</v>
      </c>
      <c r="E58" s="48" t="s">
        <v>39</v>
      </c>
      <c r="F58" s="47" t="s">
        <v>6</v>
      </c>
      <c r="G58" s="47" t="s">
        <v>7</v>
      </c>
      <c r="H58" s="47" t="s">
        <v>22</v>
      </c>
      <c r="I58" s="47" t="s">
        <v>23</v>
      </c>
      <c r="J58" s="13" t="s">
        <v>4</v>
      </c>
      <c r="K58" s="47" t="s">
        <v>5</v>
      </c>
    </row>
    <row r="59" spans="1:16" ht="15.75" x14ac:dyDescent="0.25">
      <c r="B59" s="9"/>
      <c r="C59" s="9"/>
      <c r="D59" s="9"/>
      <c r="E59" s="22"/>
      <c r="F59" s="22"/>
      <c r="G59" s="11"/>
      <c r="H59" s="9"/>
      <c r="I59" s="9"/>
      <c r="J59" s="9"/>
      <c r="K59" s="9"/>
    </row>
    <row r="60" spans="1:16" ht="15.75" x14ac:dyDescent="0.25">
      <c r="B60" s="7">
        <v>6012</v>
      </c>
      <c r="C60" s="9">
        <v>501</v>
      </c>
      <c r="D60" s="6" t="s">
        <v>15</v>
      </c>
      <c r="E60" s="22" t="s">
        <v>27</v>
      </c>
      <c r="F60" s="22" t="s">
        <v>9</v>
      </c>
      <c r="G60" s="11" t="s">
        <v>10</v>
      </c>
      <c r="H60" s="9">
        <v>3.5</v>
      </c>
      <c r="I60" s="9">
        <f>H60*C60</f>
        <v>1753.5</v>
      </c>
      <c r="J60" s="9" t="s">
        <v>11</v>
      </c>
      <c r="K60" s="9">
        <v>9.11</v>
      </c>
      <c r="L60" s="1"/>
      <c r="M60" s="1"/>
      <c r="N60" s="1"/>
      <c r="O60" s="1"/>
      <c r="P60" s="1"/>
    </row>
    <row r="61" spans="1:16" ht="15.75" x14ac:dyDescent="0.25">
      <c r="B61" s="9"/>
      <c r="C61" s="9"/>
      <c r="D61" s="9"/>
      <c r="E61" s="22"/>
      <c r="F61" s="22"/>
      <c r="G61" s="11"/>
      <c r="H61" s="9"/>
      <c r="I61" s="9"/>
      <c r="J61" s="9"/>
      <c r="K61" s="9"/>
      <c r="L61" s="1"/>
      <c r="M61" s="1"/>
      <c r="N61" s="1"/>
      <c r="O61" s="1"/>
      <c r="P61" s="1"/>
    </row>
    <row r="62" spans="1:16" ht="15.75" x14ac:dyDescent="0.25">
      <c r="B62" s="9"/>
      <c r="C62" s="9"/>
      <c r="D62" s="9"/>
      <c r="E62" s="22"/>
      <c r="F62" s="22"/>
      <c r="G62" s="11"/>
      <c r="H62" s="9"/>
      <c r="I62" s="9"/>
      <c r="J62" s="9"/>
      <c r="K62" s="9"/>
      <c r="L62" s="9"/>
      <c r="M62" s="9"/>
      <c r="N62" s="9"/>
      <c r="O62" s="1"/>
      <c r="P62" s="1"/>
    </row>
    <row r="63" spans="1:16" ht="15.75" x14ac:dyDescent="0.25">
      <c r="B63" s="9"/>
      <c r="C63" s="9"/>
      <c r="D63" s="9"/>
      <c r="E63" s="22"/>
      <c r="F63" s="22"/>
      <c r="G63" s="11"/>
      <c r="H63" s="9"/>
      <c r="I63" s="9"/>
      <c r="J63" s="9"/>
      <c r="K63" s="9"/>
      <c r="L63" s="9"/>
      <c r="M63" s="9"/>
      <c r="N63" s="9"/>
      <c r="O63" s="1"/>
      <c r="P63" s="1"/>
    </row>
    <row r="64" spans="1:16" ht="15.75" x14ac:dyDescent="0.25">
      <c r="B64" s="9"/>
      <c r="C64" s="9"/>
      <c r="D64" s="9"/>
      <c r="E64" s="22"/>
      <c r="F64" s="22"/>
      <c r="G64" s="11"/>
      <c r="H64" s="9"/>
      <c r="I64" s="9"/>
      <c r="J64" s="9"/>
      <c r="K64" s="9"/>
      <c r="L64" s="9"/>
      <c r="M64" s="9"/>
      <c r="N64" s="9"/>
      <c r="O64" s="1"/>
      <c r="P64" s="1"/>
    </row>
    <row r="65" spans="2:16" ht="15.75" x14ac:dyDescent="0.25">
      <c r="B65" s="9"/>
      <c r="C65" s="9"/>
      <c r="D65" s="9"/>
      <c r="E65" s="22"/>
      <c r="F65" s="22"/>
      <c r="G65" s="11"/>
      <c r="H65" s="9"/>
      <c r="I65" s="9"/>
      <c r="J65" s="9"/>
      <c r="K65" s="9"/>
      <c r="L65" s="9"/>
      <c r="M65" s="9"/>
      <c r="N65" s="9"/>
      <c r="O65" s="1"/>
      <c r="P65" s="1"/>
    </row>
    <row r="66" spans="2:16" ht="15.75" x14ac:dyDescent="0.25">
      <c r="B66" s="9"/>
      <c r="C66" s="9"/>
      <c r="D66" s="9"/>
      <c r="E66" s="22"/>
      <c r="F66" s="22"/>
      <c r="G66" s="11"/>
      <c r="H66" s="9"/>
      <c r="I66" s="9"/>
      <c r="J66" s="9"/>
      <c r="K66" s="9"/>
      <c r="L66" s="9"/>
      <c r="M66" s="9"/>
      <c r="N66" s="9"/>
      <c r="O66" s="1"/>
      <c r="P66" s="1"/>
    </row>
    <row r="67" spans="2:16" ht="15.75" x14ac:dyDescent="0.25">
      <c r="B67" s="9"/>
      <c r="C67" s="9"/>
      <c r="D67" s="9"/>
      <c r="E67" s="22"/>
      <c r="F67" s="22"/>
      <c r="G67" s="9"/>
      <c r="H67" s="9"/>
      <c r="I67" s="9"/>
      <c r="J67" s="9"/>
      <c r="K67" s="9"/>
      <c r="L67" s="9"/>
      <c r="M67" s="9"/>
      <c r="N67" s="9"/>
      <c r="O67" s="1"/>
      <c r="P67" s="1"/>
    </row>
    <row r="68" spans="2:16" ht="15.75" x14ac:dyDescent="0.25">
      <c r="B68" s="9"/>
      <c r="C68" s="9"/>
      <c r="D68" s="9"/>
      <c r="E68" s="22"/>
      <c r="F68" s="22"/>
      <c r="G68" s="9"/>
      <c r="H68" s="9"/>
      <c r="I68" s="9"/>
      <c r="J68" s="9"/>
      <c r="K68" s="9"/>
      <c r="L68" s="9"/>
      <c r="M68" s="9"/>
      <c r="N68" s="9"/>
      <c r="O68" s="1"/>
      <c r="P68" s="1"/>
    </row>
    <row r="69" spans="2:16" ht="15.75" x14ac:dyDescent="0.25">
      <c r="B69" s="7">
        <v>16788</v>
      </c>
      <c r="C69" s="9">
        <v>1399</v>
      </c>
      <c r="D69" s="15" t="s">
        <v>14</v>
      </c>
      <c r="E69" s="22" t="s">
        <v>27</v>
      </c>
      <c r="F69" s="22" t="s">
        <v>9</v>
      </c>
      <c r="G69" s="9" t="s">
        <v>10</v>
      </c>
      <c r="H69" s="9">
        <v>3.5</v>
      </c>
      <c r="I69" s="7">
        <f>H69*C69</f>
        <v>4896.5</v>
      </c>
      <c r="J69" s="9" t="s">
        <v>11</v>
      </c>
      <c r="K69" s="9">
        <v>25.44</v>
      </c>
      <c r="L69" s="9"/>
      <c r="M69" s="9"/>
      <c r="N69" s="9"/>
      <c r="O69" s="1"/>
      <c r="P69" s="1"/>
    </row>
    <row r="70" spans="2:16" ht="15.75" x14ac:dyDescent="0.25">
      <c r="B70" s="9"/>
      <c r="C70" s="9"/>
      <c r="D70" s="9"/>
      <c r="E70" s="22"/>
      <c r="F70" s="22"/>
      <c r="G70" s="9"/>
      <c r="H70" s="9"/>
      <c r="I70" s="9"/>
      <c r="J70" s="9"/>
      <c r="K70" s="9"/>
      <c r="L70" s="9"/>
      <c r="M70" s="9"/>
      <c r="N70" s="9"/>
      <c r="O70" s="1"/>
      <c r="P70" s="1"/>
    </row>
    <row r="71" spans="2:16" ht="15.75" x14ac:dyDescent="0.25">
      <c r="B71" s="9"/>
      <c r="C71" s="9"/>
      <c r="D71" s="9"/>
      <c r="E71" s="22"/>
      <c r="F71" s="22"/>
      <c r="G71" s="9"/>
      <c r="H71" s="9"/>
      <c r="I71" s="9"/>
      <c r="J71" s="9"/>
      <c r="K71" s="9"/>
      <c r="L71" s="9"/>
      <c r="M71" s="9"/>
      <c r="N71" s="9"/>
      <c r="O71" s="1"/>
      <c r="P71" s="1"/>
    </row>
    <row r="72" spans="2:16" ht="15.75" x14ac:dyDescent="0.25">
      <c r="B72" s="9"/>
      <c r="C72" s="9"/>
      <c r="D72" s="9"/>
      <c r="E72" s="22"/>
      <c r="F72" s="22"/>
      <c r="G72" s="9"/>
      <c r="H72" s="9"/>
      <c r="I72" s="9"/>
      <c r="J72" s="9"/>
      <c r="K72" s="9"/>
      <c r="L72" s="9"/>
      <c r="M72" s="9"/>
      <c r="N72" s="9"/>
      <c r="O72" s="1"/>
      <c r="P72" s="1"/>
    </row>
    <row r="73" spans="2:16" ht="15.75" x14ac:dyDescent="0.25">
      <c r="B73" s="9"/>
      <c r="C73" s="9"/>
      <c r="D73" s="9"/>
      <c r="E73" s="22"/>
      <c r="F73" s="22"/>
      <c r="G73" s="9"/>
      <c r="H73" s="9"/>
      <c r="I73" s="9"/>
      <c r="J73" s="9"/>
      <c r="K73" s="9"/>
      <c r="L73" s="9"/>
      <c r="M73" s="9"/>
      <c r="N73" s="9"/>
      <c r="O73" s="1"/>
      <c r="P73" s="1"/>
    </row>
    <row r="74" spans="2:16" ht="15.75" x14ac:dyDescent="0.25">
      <c r="B74" s="9"/>
      <c r="C74" s="9"/>
      <c r="D74" s="9"/>
      <c r="E74" s="22"/>
      <c r="F74" s="22"/>
      <c r="G74" s="9"/>
      <c r="H74" s="9"/>
      <c r="I74" s="9"/>
      <c r="J74" s="9"/>
      <c r="K74" s="9"/>
      <c r="L74" s="9"/>
      <c r="M74" s="9"/>
      <c r="N74" s="9"/>
      <c r="O74" s="1"/>
      <c r="P74" s="1"/>
    </row>
    <row r="75" spans="2:16" ht="15.75" x14ac:dyDescent="0.25">
      <c r="B75" s="9"/>
      <c r="C75" s="9"/>
      <c r="D75" s="9"/>
      <c r="E75" s="22"/>
      <c r="F75" s="22"/>
      <c r="G75" s="9"/>
      <c r="H75" s="9"/>
      <c r="I75" s="9"/>
      <c r="J75" s="9"/>
      <c r="K75" s="9"/>
      <c r="L75" s="9"/>
      <c r="M75" s="9"/>
      <c r="N75" s="9"/>
      <c r="O75" s="1"/>
      <c r="P75" s="1"/>
    </row>
    <row r="76" spans="2:16" ht="15.75" x14ac:dyDescent="0.25">
      <c r="B76" s="9"/>
      <c r="C76" s="9"/>
      <c r="D76" s="9"/>
      <c r="E76" s="22"/>
      <c r="F76" s="22"/>
      <c r="G76" s="9"/>
      <c r="H76" s="9"/>
      <c r="I76" s="9"/>
      <c r="J76" s="9"/>
      <c r="K76" s="9"/>
      <c r="L76" s="9"/>
      <c r="M76" s="9"/>
      <c r="N76" s="9"/>
      <c r="O76" s="1"/>
      <c r="P76" s="1"/>
    </row>
    <row r="77" spans="2:16" ht="15.75" x14ac:dyDescent="0.25">
      <c r="B77" s="9"/>
      <c r="C77" s="9"/>
      <c r="D77" s="9"/>
      <c r="E77" s="22"/>
      <c r="F77" s="22"/>
      <c r="G77" s="9"/>
      <c r="H77" s="9"/>
      <c r="I77" s="9"/>
      <c r="J77" s="9"/>
      <c r="K77" s="9"/>
      <c r="L77" s="9"/>
      <c r="M77" s="9"/>
      <c r="N77" s="9"/>
      <c r="O77" s="1"/>
      <c r="P77" s="1"/>
    </row>
    <row r="78" spans="2:16" ht="15.75" x14ac:dyDescent="0.25">
      <c r="B78" s="7">
        <v>6564</v>
      </c>
      <c r="C78" s="9">
        <v>547</v>
      </c>
      <c r="D78" s="15" t="s">
        <v>12</v>
      </c>
      <c r="E78" s="22" t="s">
        <v>27</v>
      </c>
      <c r="F78" s="22" t="s">
        <v>9</v>
      </c>
      <c r="G78" s="9" t="s">
        <v>10</v>
      </c>
      <c r="H78" s="9">
        <v>3.5</v>
      </c>
      <c r="I78" s="9">
        <f>C78*H78</f>
        <v>1914.5</v>
      </c>
      <c r="J78" s="9" t="s">
        <v>11</v>
      </c>
      <c r="K78" s="9">
        <v>9.9499999999999993</v>
      </c>
      <c r="L78" s="9"/>
      <c r="M78" s="9"/>
      <c r="N78" s="9"/>
      <c r="O78" s="1"/>
      <c r="P78" s="1"/>
    </row>
    <row r="79" spans="2:16" ht="15.75" x14ac:dyDescent="0.25">
      <c r="B79" s="9"/>
      <c r="C79" s="9"/>
      <c r="D79" s="9"/>
      <c r="E79" s="22"/>
      <c r="F79" s="22"/>
      <c r="G79" s="9"/>
      <c r="H79" s="9"/>
      <c r="I79" s="9"/>
      <c r="J79" s="9"/>
      <c r="K79" s="9"/>
      <c r="L79" s="9"/>
      <c r="M79" s="9"/>
      <c r="N79" s="9"/>
      <c r="O79" s="1"/>
      <c r="P79" s="1"/>
    </row>
    <row r="80" spans="2:16" ht="15.75" x14ac:dyDescent="0.25">
      <c r="B80" s="9"/>
      <c r="C80" s="9"/>
      <c r="D80" s="9"/>
      <c r="E80" s="22"/>
      <c r="F80" s="22"/>
      <c r="G80" s="9"/>
      <c r="H80" s="9"/>
      <c r="I80" s="9"/>
      <c r="J80" s="9"/>
      <c r="K80" s="9"/>
      <c r="L80" s="9"/>
      <c r="M80" s="9"/>
      <c r="N80" s="9"/>
      <c r="O80" s="1"/>
      <c r="P80" s="1"/>
    </row>
    <row r="81" spans="2:16" ht="15.75" x14ac:dyDescent="0.25">
      <c r="B81" s="9"/>
      <c r="C81" s="9"/>
      <c r="D81" s="9"/>
      <c r="E81" s="22"/>
      <c r="F81" s="22"/>
      <c r="G81" s="9"/>
      <c r="H81" s="9"/>
      <c r="I81" s="9"/>
      <c r="J81" s="9"/>
      <c r="K81" s="9"/>
      <c r="L81" s="9"/>
      <c r="M81" s="9"/>
      <c r="N81" s="9"/>
      <c r="O81" s="1"/>
      <c r="P81" s="1"/>
    </row>
    <row r="82" spans="2:16" ht="15.75" x14ac:dyDescent="0.25">
      <c r="B82" s="9"/>
      <c r="C82" s="9"/>
      <c r="D82" s="9"/>
      <c r="E82" s="22"/>
      <c r="F82" s="22"/>
      <c r="G82" s="9"/>
      <c r="H82" s="9"/>
      <c r="I82" s="9"/>
      <c r="J82" s="9"/>
      <c r="K82" s="9"/>
      <c r="L82" s="9"/>
      <c r="M82" s="9"/>
      <c r="N82" s="9"/>
      <c r="O82" s="1"/>
      <c r="P82" s="1"/>
    </row>
    <row r="83" spans="2:16" ht="15.75" x14ac:dyDescent="0.25">
      <c r="B83" s="9"/>
      <c r="C83" s="9"/>
      <c r="D83" s="9"/>
      <c r="E83" s="22"/>
      <c r="F83" s="22"/>
      <c r="G83" s="9"/>
      <c r="H83" s="9"/>
      <c r="I83" s="9"/>
      <c r="J83" s="9"/>
      <c r="K83" s="9"/>
      <c r="L83" s="9"/>
      <c r="M83" s="9"/>
      <c r="N83" s="9"/>
      <c r="O83" s="1"/>
      <c r="P83" s="1"/>
    </row>
    <row r="84" spans="2:16" ht="15.75" x14ac:dyDescent="0.25">
      <c r="B84" s="9"/>
      <c r="C84" s="9"/>
      <c r="D84" s="9"/>
      <c r="E84" s="22"/>
      <c r="F84" s="22"/>
      <c r="G84" s="9"/>
      <c r="H84" s="9"/>
      <c r="I84" s="9"/>
      <c r="J84" s="9"/>
      <c r="K84" s="9"/>
      <c r="L84" s="9"/>
      <c r="M84" s="9"/>
      <c r="N84" s="9"/>
      <c r="O84" s="1"/>
      <c r="P84" s="1"/>
    </row>
    <row r="85" spans="2:16" ht="15.75" x14ac:dyDescent="0.25">
      <c r="B85" s="9"/>
      <c r="C85" s="9"/>
      <c r="D85" s="9"/>
      <c r="E85" s="22"/>
      <c r="F85" s="22"/>
      <c r="G85" s="9"/>
      <c r="H85" s="9"/>
      <c r="I85" s="9"/>
      <c r="J85" s="9"/>
      <c r="K85" s="9"/>
      <c r="L85" s="9"/>
      <c r="M85" s="9"/>
      <c r="N85" s="9"/>
      <c r="O85" s="1"/>
      <c r="P85" s="1"/>
    </row>
    <row r="86" spans="2:16" ht="15.75" x14ac:dyDescent="0.25">
      <c r="B86" s="9"/>
      <c r="C86" s="9"/>
      <c r="D86" s="9"/>
      <c r="E86" s="22"/>
      <c r="F86" s="22"/>
      <c r="G86" s="9"/>
      <c r="H86" s="9"/>
      <c r="I86" s="9"/>
      <c r="J86" s="9"/>
      <c r="K86" s="9"/>
      <c r="L86" s="9"/>
      <c r="M86" s="9"/>
      <c r="N86" s="9"/>
      <c r="O86" s="1"/>
      <c r="P86" s="1"/>
    </row>
    <row r="87" spans="2:16" ht="15.75" x14ac:dyDescent="0.25">
      <c r="B87" s="9"/>
      <c r="C87" s="9"/>
      <c r="D87" s="9"/>
      <c r="E87" s="22"/>
      <c r="F87" s="22"/>
      <c r="G87" s="9"/>
      <c r="H87" s="9"/>
      <c r="I87" s="9"/>
      <c r="J87" s="9"/>
      <c r="K87" s="9"/>
      <c r="L87" s="9"/>
      <c r="M87" s="9"/>
      <c r="N87" s="9"/>
      <c r="O87" s="1"/>
      <c r="P87" s="1"/>
    </row>
    <row r="88" spans="2:16" ht="15.75" x14ac:dyDescent="0.25">
      <c r="B88" s="7">
        <v>6420</v>
      </c>
      <c r="C88" s="9">
        <v>535</v>
      </c>
      <c r="D88" s="15" t="s">
        <v>13</v>
      </c>
      <c r="E88" s="22" t="s">
        <v>27</v>
      </c>
      <c r="F88" s="22" t="s">
        <v>9</v>
      </c>
      <c r="G88" s="9" t="s">
        <v>10</v>
      </c>
      <c r="H88" s="9">
        <v>3.5</v>
      </c>
      <c r="I88" s="9">
        <f>C88*H88</f>
        <v>1872.5</v>
      </c>
      <c r="J88" s="9" t="s">
        <v>11</v>
      </c>
      <c r="K88" s="9">
        <v>9.73</v>
      </c>
      <c r="L88" s="9"/>
      <c r="M88" s="9"/>
      <c r="N88" s="9"/>
      <c r="O88" s="1"/>
      <c r="P88" s="1"/>
    </row>
    <row r="89" spans="2:16" ht="15.75" x14ac:dyDescent="0.25">
      <c r="B89" s="9"/>
      <c r="C89" s="9"/>
      <c r="D89" s="9"/>
      <c r="E89" s="22"/>
      <c r="F89" s="22"/>
      <c r="G89" s="9"/>
      <c r="H89" s="9"/>
      <c r="I89" s="9"/>
      <c r="J89" s="9"/>
      <c r="K89" s="9"/>
      <c r="L89" s="9"/>
      <c r="M89" s="9"/>
      <c r="N89" s="9"/>
      <c r="O89" s="1"/>
      <c r="P89" s="1"/>
    </row>
    <row r="90" spans="2:16" ht="15.75" x14ac:dyDescent="0.25">
      <c r="B90" s="9"/>
      <c r="C90" s="9"/>
      <c r="D90" s="9"/>
      <c r="E90" s="22"/>
      <c r="F90" s="22"/>
      <c r="G90" s="9"/>
      <c r="H90" s="9"/>
      <c r="I90" s="9"/>
      <c r="J90" s="9"/>
      <c r="K90" s="9"/>
      <c r="L90" s="9"/>
      <c r="M90" s="9"/>
      <c r="N90" s="9"/>
      <c r="O90" s="1"/>
      <c r="P90" s="1"/>
    </row>
    <row r="91" spans="2:16" ht="15.75" x14ac:dyDescent="0.25">
      <c r="B91" s="9"/>
      <c r="C91" s="9"/>
      <c r="D91" s="9"/>
      <c r="E91" s="22"/>
      <c r="F91" s="22"/>
      <c r="G91" s="9"/>
      <c r="H91" s="9"/>
      <c r="I91" s="9"/>
      <c r="J91" s="9"/>
      <c r="K91" s="9"/>
      <c r="L91" s="9"/>
      <c r="M91" s="9"/>
      <c r="N91" s="9"/>
      <c r="O91" s="1"/>
      <c r="P91" s="1"/>
    </row>
    <row r="92" spans="2:16" ht="15.75" x14ac:dyDescent="0.25">
      <c r="B92" s="9"/>
      <c r="C92" s="9"/>
      <c r="D92" s="9"/>
      <c r="E92" s="22"/>
      <c r="F92" s="22"/>
      <c r="G92" s="9"/>
      <c r="H92" s="9"/>
      <c r="I92" s="9"/>
      <c r="J92" s="9"/>
      <c r="K92" s="9"/>
      <c r="L92" s="9"/>
      <c r="M92" s="9"/>
      <c r="N92" s="9"/>
      <c r="O92" s="1"/>
      <c r="P92" s="1"/>
    </row>
    <row r="93" spans="2:16" ht="15.75" x14ac:dyDescent="0.25">
      <c r="B93" s="9"/>
      <c r="C93" s="9"/>
      <c r="D93" s="9"/>
      <c r="E93" s="22"/>
      <c r="F93" s="22"/>
      <c r="G93" s="9"/>
      <c r="H93" s="9"/>
      <c r="I93" s="9"/>
      <c r="J93" s="9"/>
      <c r="K93" s="9"/>
      <c r="L93" s="9"/>
      <c r="M93" s="9"/>
      <c r="N93" s="9"/>
      <c r="O93" s="1"/>
      <c r="P93" s="1"/>
    </row>
    <row r="94" spans="2:16" ht="15.75" x14ac:dyDescent="0.25">
      <c r="B94" s="9"/>
      <c r="C94" s="9"/>
      <c r="D94" s="9"/>
      <c r="E94" s="22"/>
      <c r="F94" s="22"/>
      <c r="G94" s="9"/>
      <c r="H94" s="9"/>
      <c r="I94" s="9"/>
      <c r="J94" s="9"/>
      <c r="K94" s="9"/>
      <c r="L94" s="9"/>
      <c r="M94" s="9"/>
      <c r="N94" s="9"/>
      <c r="O94" s="1"/>
      <c r="P94" s="1"/>
    </row>
    <row r="95" spans="2:16" ht="15.75" x14ac:dyDescent="0.25">
      <c r="B95" s="9"/>
      <c r="C95" s="9"/>
      <c r="D95" s="9"/>
      <c r="E95" s="22"/>
      <c r="F95" s="22"/>
      <c r="G95" s="9"/>
      <c r="H95" s="9"/>
      <c r="I95" s="9"/>
      <c r="J95" s="9"/>
      <c r="K95" s="9"/>
      <c r="L95" s="9"/>
      <c r="M95" s="9"/>
      <c r="N95" s="9"/>
      <c r="O95" s="1"/>
      <c r="P95" s="1"/>
    </row>
    <row r="96" spans="2:16" ht="15.75" x14ac:dyDescent="0.25">
      <c r="B96" s="9"/>
      <c r="C96" s="9"/>
      <c r="D96" s="9"/>
      <c r="E96" s="22"/>
      <c r="F96" s="22"/>
      <c r="G96" s="9"/>
      <c r="H96" s="9"/>
      <c r="I96" s="9"/>
      <c r="J96" s="9"/>
      <c r="K96" s="9"/>
      <c r="L96" s="9"/>
      <c r="M96" s="9"/>
      <c r="N96" s="9"/>
      <c r="O96" s="1"/>
      <c r="P96" s="1"/>
    </row>
    <row r="97" spans="2:16" ht="15.75" x14ac:dyDescent="0.25">
      <c r="B97" s="9"/>
      <c r="C97" s="9"/>
      <c r="D97" s="9"/>
      <c r="E97" s="22"/>
      <c r="F97" s="22"/>
      <c r="G97" s="9"/>
      <c r="H97" s="9"/>
      <c r="I97" s="9"/>
      <c r="J97" s="9"/>
      <c r="K97" s="9"/>
      <c r="L97" s="9"/>
      <c r="M97" s="9"/>
      <c r="N97" s="9"/>
      <c r="O97" s="1"/>
      <c r="P97" s="1"/>
    </row>
    <row r="98" spans="2:16" ht="15.75" x14ac:dyDescent="0.25">
      <c r="B98" s="7">
        <v>10332</v>
      </c>
      <c r="C98" s="7">
        <v>1722</v>
      </c>
      <c r="D98" s="15" t="s">
        <v>16</v>
      </c>
      <c r="E98" s="22" t="s">
        <v>26</v>
      </c>
      <c r="F98" s="22" t="s">
        <v>8</v>
      </c>
      <c r="G98" s="9" t="s">
        <v>17</v>
      </c>
      <c r="H98" s="9">
        <v>3.7</v>
      </c>
      <c r="I98" s="9">
        <f>H98*C98</f>
        <v>6371.4000000000005</v>
      </c>
      <c r="J98" s="9" t="s">
        <v>18</v>
      </c>
      <c r="K98" s="9">
        <v>7.18</v>
      </c>
      <c r="L98" s="9"/>
      <c r="M98" s="9"/>
      <c r="N98" s="9"/>
      <c r="O98" s="1"/>
      <c r="P98" s="1"/>
    </row>
    <row r="99" spans="2:16" ht="15.75" x14ac:dyDescent="0.25">
      <c r="B99" s="9"/>
      <c r="C99" s="9"/>
      <c r="D99" s="9"/>
      <c r="E99" s="22"/>
      <c r="F99" s="22"/>
      <c r="G99" s="9"/>
      <c r="H99" s="9"/>
      <c r="I99" s="9"/>
      <c r="J99" s="9"/>
      <c r="K99" s="9"/>
      <c r="L99" s="9"/>
      <c r="M99" s="9"/>
      <c r="N99" s="9"/>
      <c r="O99" s="1"/>
      <c r="P99" s="1"/>
    </row>
    <row r="100" spans="2:16" ht="15.75" x14ac:dyDescent="0.25">
      <c r="B100" s="9"/>
      <c r="C100" s="9"/>
      <c r="D100" s="9"/>
      <c r="E100" s="22"/>
      <c r="F100" s="22"/>
      <c r="G100" s="9"/>
      <c r="H100" s="9"/>
      <c r="I100" s="9"/>
      <c r="J100" s="9"/>
      <c r="K100" s="9"/>
      <c r="L100" s="9"/>
      <c r="M100" s="9"/>
      <c r="N100" s="9"/>
      <c r="O100" s="1"/>
      <c r="P100" s="1"/>
    </row>
    <row r="101" spans="2:16" ht="15.75" x14ac:dyDescent="0.25">
      <c r="B101" s="9"/>
      <c r="C101" s="9"/>
      <c r="D101" s="9"/>
      <c r="E101" s="22"/>
      <c r="F101" s="22"/>
      <c r="G101" s="9"/>
      <c r="H101" s="9"/>
      <c r="I101" s="9"/>
      <c r="J101" s="9"/>
      <c r="K101" s="9"/>
      <c r="L101" s="9"/>
      <c r="M101" s="9"/>
      <c r="N101" s="9"/>
      <c r="O101" s="1"/>
      <c r="P101" s="1"/>
    </row>
    <row r="102" spans="2:16" ht="15.75" x14ac:dyDescent="0.25">
      <c r="B102" s="9"/>
      <c r="C102" s="9"/>
      <c r="D102" s="9"/>
      <c r="E102" s="22"/>
      <c r="F102" s="22"/>
      <c r="G102" s="9"/>
      <c r="H102" s="9"/>
      <c r="I102" s="9"/>
      <c r="J102" s="9"/>
      <c r="K102" s="9"/>
      <c r="L102" s="9"/>
      <c r="M102" s="9"/>
      <c r="N102" s="9"/>
      <c r="O102" s="1"/>
      <c r="P102" s="1"/>
    </row>
    <row r="103" spans="2:16" ht="15.75" x14ac:dyDescent="0.25">
      <c r="B103" s="9"/>
      <c r="C103" s="9"/>
      <c r="D103" s="9"/>
      <c r="E103" s="22"/>
      <c r="F103" s="22"/>
      <c r="G103" s="9"/>
      <c r="H103" s="9"/>
      <c r="I103" s="9"/>
      <c r="J103" s="9"/>
      <c r="K103" s="9"/>
      <c r="L103" s="9"/>
      <c r="M103" s="9"/>
      <c r="N103" s="9"/>
      <c r="O103" s="1"/>
      <c r="P103" s="1"/>
    </row>
    <row r="104" spans="2:16" ht="15.75" x14ac:dyDescent="0.25">
      <c r="B104" s="9"/>
      <c r="C104" s="9"/>
      <c r="D104" s="9"/>
      <c r="E104" s="22"/>
      <c r="F104" s="22"/>
      <c r="G104" s="9"/>
      <c r="H104" s="9"/>
      <c r="I104" s="9"/>
      <c r="J104" s="9"/>
      <c r="K104" s="9"/>
      <c r="L104" s="9"/>
      <c r="M104" s="9"/>
      <c r="N104" s="9"/>
      <c r="O104" s="1"/>
      <c r="P104" s="1"/>
    </row>
    <row r="105" spans="2:16" ht="15.75" x14ac:dyDescent="0.25">
      <c r="B105" s="9"/>
      <c r="C105" s="9"/>
      <c r="D105" s="9"/>
      <c r="E105" s="22"/>
      <c r="F105" s="22"/>
      <c r="G105" s="9"/>
      <c r="H105" s="9"/>
      <c r="I105" s="9"/>
      <c r="J105" s="9"/>
      <c r="K105" s="9"/>
      <c r="L105" s="9"/>
      <c r="M105" s="9"/>
      <c r="N105" s="9"/>
      <c r="O105" s="1"/>
      <c r="P105" s="1"/>
    </row>
    <row r="106" spans="2:16" ht="15.75" x14ac:dyDescent="0.25">
      <c r="B106" s="9"/>
      <c r="C106" s="9"/>
      <c r="D106" s="9"/>
      <c r="E106" s="22"/>
      <c r="F106" s="22"/>
      <c r="G106" s="9"/>
      <c r="H106" s="9"/>
      <c r="I106" s="9"/>
      <c r="J106" s="9"/>
      <c r="K106" s="9"/>
      <c r="L106" s="9"/>
      <c r="M106" s="9"/>
      <c r="N106" s="9"/>
      <c r="O106" s="1"/>
      <c r="P106" s="1"/>
    </row>
    <row r="107" spans="2:16" ht="15.75" x14ac:dyDescent="0.25">
      <c r="B107" s="9"/>
      <c r="C107" s="9"/>
      <c r="D107" s="9"/>
      <c r="E107" s="22"/>
      <c r="F107" s="22"/>
      <c r="G107" s="9"/>
      <c r="H107" s="9"/>
      <c r="I107" s="9"/>
      <c r="J107" s="9"/>
      <c r="K107" s="9"/>
      <c r="L107" s="9"/>
      <c r="M107" s="9"/>
      <c r="N107" s="9"/>
      <c r="O107" s="1"/>
      <c r="P107" s="1"/>
    </row>
    <row r="108" spans="2:16" ht="15.75" x14ac:dyDescent="0.25">
      <c r="B108" s="9"/>
      <c r="C108" s="9"/>
      <c r="D108" s="9"/>
      <c r="E108" s="22"/>
      <c r="F108" s="22"/>
      <c r="G108" s="9"/>
      <c r="H108" s="9"/>
      <c r="I108" s="9"/>
      <c r="J108" s="9"/>
      <c r="K108" s="9"/>
      <c r="L108" s="9"/>
      <c r="M108" s="9"/>
      <c r="N108" s="9"/>
      <c r="O108" s="1"/>
      <c r="P108" s="1"/>
    </row>
    <row r="109" spans="2:16" ht="15.75" x14ac:dyDescent="0.25">
      <c r="B109" s="9"/>
      <c r="C109" s="9"/>
      <c r="D109" s="9"/>
      <c r="E109" s="22"/>
      <c r="F109" s="22"/>
      <c r="G109" s="9"/>
      <c r="H109" s="9"/>
      <c r="I109" s="9"/>
      <c r="J109" s="9"/>
      <c r="K109" s="1"/>
      <c r="L109" s="9"/>
      <c r="M109" s="9"/>
      <c r="N109" s="9"/>
      <c r="O109" s="1"/>
      <c r="P109" s="1"/>
    </row>
    <row r="110" spans="2:16" ht="15.75" x14ac:dyDescent="0.25">
      <c r="B110" s="9"/>
      <c r="C110" s="9"/>
      <c r="D110" s="9"/>
      <c r="E110" s="22"/>
      <c r="F110" s="22"/>
      <c r="G110" s="9"/>
      <c r="H110" s="9"/>
      <c r="I110" s="9"/>
      <c r="J110" s="9"/>
      <c r="K110" s="1"/>
      <c r="L110" s="9"/>
      <c r="M110" s="9"/>
      <c r="N110" s="9"/>
      <c r="O110" s="1"/>
      <c r="P110" s="1"/>
    </row>
    <row r="111" spans="2:16" ht="15.75" x14ac:dyDescent="0.25">
      <c r="B111" s="7">
        <v>5052</v>
      </c>
      <c r="C111" s="9">
        <v>389</v>
      </c>
      <c r="D111" s="15" t="s">
        <v>19</v>
      </c>
      <c r="E111" s="22" t="s">
        <v>27</v>
      </c>
      <c r="F111" s="22" t="s">
        <v>9</v>
      </c>
      <c r="G111" s="9" t="s">
        <v>20</v>
      </c>
      <c r="H111" s="9">
        <v>8.8000000000000007</v>
      </c>
      <c r="I111" s="9">
        <f>C111*H111</f>
        <v>3423.2000000000003</v>
      </c>
      <c r="J111" s="9" t="s">
        <v>21</v>
      </c>
      <c r="K111" s="1">
        <v>8.11</v>
      </c>
      <c r="L111" s="9"/>
      <c r="M111" s="9"/>
      <c r="N111" s="9"/>
      <c r="O111" s="1"/>
      <c r="P111" s="1"/>
    </row>
    <row r="112" spans="2:16" ht="15.75" x14ac:dyDescent="0.25">
      <c r="B112" s="9"/>
      <c r="C112" s="9"/>
      <c r="D112" s="9"/>
      <c r="E112" s="22"/>
      <c r="F112" s="22"/>
      <c r="G112" s="9"/>
      <c r="H112" s="9"/>
      <c r="I112" s="9"/>
      <c r="J112" s="9"/>
      <c r="K112" s="1"/>
      <c r="L112" s="9"/>
      <c r="M112" s="9"/>
      <c r="N112" s="9"/>
      <c r="O112" s="1"/>
      <c r="P112" s="1"/>
    </row>
    <row r="113" spans="2:16" ht="15.75" x14ac:dyDescent="0.25">
      <c r="B113" s="9"/>
      <c r="C113" s="9"/>
      <c r="D113" s="9"/>
      <c r="E113" s="22"/>
      <c r="F113" s="9"/>
      <c r="G113" s="9"/>
      <c r="H113" s="9"/>
      <c r="I113" s="9"/>
      <c r="J113" s="9"/>
      <c r="K113" s="1"/>
      <c r="L113" s="9"/>
      <c r="M113" s="9"/>
      <c r="N113" s="9"/>
      <c r="O113" s="1"/>
      <c r="P113" s="1"/>
    </row>
    <row r="114" spans="2:16" ht="15.75" x14ac:dyDescent="0.25">
      <c r="B114" s="9"/>
      <c r="C114" s="9"/>
      <c r="D114" s="9"/>
      <c r="E114" s="22"/>
      <c r="F114" s="9"/>
      <c r="G114" s="9"/>
      <c r="H114" s="9"/>
      <c r="I114" s="9"/>
      <c r="J114" s="9"/>
      <c r="K114" s="1"/>
      <c r="L114" s="9"/>
      <c r="M114" s="9"/>
      <c r="N114" s="9"/>
      <c r="O114" s="1"/>
      <c r="P114" s="1"/>
    </row>
    <row r="115" spans="2:16" ht="15.75" x14ac:dyDescent="0.25">
      <c r="B115" s="1"/>
      <c r="C115" s="1"/>
      <c r="D115" s="1"/>
      <c r="E115" s="23"/>
      <c r="F115" s="1"/>
      <c r="G115" s="1"/>
      <c r="H115" s="1"/>
      <c r="I115" s="1"/>
      <c r="J115" s="1"/>
      <c r="K115" s="5"/>
      <c r="L115" s="1"/>
      <c r="M115" s="1"/>
      <c r="N115" s="1"/>
      <c r="O115" s="1"/>
      <c r="P115" s="1"/>
    </row>
    <row r="116" spans="2:16" ht="18.75" x14ac:dyDescent="0.3">
      <c r="B116" s="1"/>
      <c r="C116" s="1"/>
      <c r="D116" s="1"/>
      <c r="E116" s="23"/>
      <c r="F116" s="1"/>
      <c r="G116" s="1"/>
      <c r="H116" s="1"/>
      <c r="I116" s="1"/>
      <c r="J116" s="1"/>
      <c r="K116" s="33"/>
      <c r="L116" s="1"/>
      <c r="M116" s="1"/>
      <c r="N116" s="1"/>
      <c r="O116" s="1"/>
      <c r="P116" s="1"/>
    </row>
    <row r="117" spans="2:16" ht="15.75" x14ac:dyDescent="0.25">
      <c r="C117" s="1"/>
      <c r="D117" s="1"/>
      <c r="E117" s="23"/>
      <c r="F117" s="1"/>
      <c r="G117" s="1"/>
      <c r="H117" s="1"/>
      <c r="I117" s="1"/>
      <c r="J117" s="1"/>
    </row>
    <row r="118" spans="2:16" ht="15.75" x14ac:dyDescent="0.25">
      <c r="C118" s="1"/>
      <c r="D118" s="1"/>
      <c r="E118" s="23"/>
      <c r="F118" s="1"/>
      <c r="G118" s="1"/>
      <c r="H118" s="1"/>
      <c r="I118" s="1"/>
      <c r="J118" s="1"/>
    </row>
    <row r="119" spans="2:16" ht="18.75" x14ac:dyDescent="0.3">
      <c r="C119" s="1"/>
      <c r="D119" s="1"/>
      <c r="E119" s="23"/>
      <c r="F119" s="1"/>
      <c r="G119" s="1"/>
      <c r="H119" s="1"/>
      <c r="I119" s="1"/>
      <c r="J119" s="1"/>
      <c r="K119" s="35"/>
    </row>
    <row r="120" spans="2:16" ht="18.75" x14ac:dyDescent="0.3">
      <c r="C120" s="1"/>
      <c r="D120" s="1"/>
      <c r="E120" s="23"/>
      <c r="F120" s="1"/>
      <c r="G120" s="1"/>
      <c r="H120" s="1"/>
      <c r="I120" s="1"/>
      <c r="J120" s="1"/>
      <c r="K120" s="35"/>
    </row>
    <row r="121" spans="2:16" ht="18.75" x14ac:dyDescent="0.3">
      <c r="C121" s="1"/>
      <c r="D121" s="1"/>
      <c r="E121" s="23"/>
      <c r="F121" s="1"/>
      <c r="G121" s="1"/>
      <c r="H121" s="1"/>
      <c r="I121" s="1"/>
      <c r="J121" s="1"/>
      <c r="K121" s="35"/>
    </row>
    <row r="122" spans="2:16" ht="18.75" x14ac:dyDescent="0.3">
      <c r="C122" s="1"/>
      <c r="D122" s="1"/>
      <c r="E122" s="23"/>
      <c r="F122" s="1"/>
      <c r="G122" s="1"/>
      <c r="H122" s="1"/>
      <c r="I122" s="1"/>
      <c r="J122" s="1"/>
      <c r="K122" s="35"/>
    </row>
    <row r="123" spans="2:16" ht="15.75" x14ac:dyDescent="0.25">
      <c r="B123" s="7">
        <f>1529*6</f>
        <v>9174</v>
      </c>
      <c r="C123" s="9">
        <v>1529</v>
      </c>
      <c r="D123" s="15" t="s">
        <v>44</v>
      </c>
      <c r="E123" s="22" t="s">
        <v>26</v>
      </c>
      <c r="F123" s="22" t="s">
        <v>8</v>
      </c>
      <c r="G123" s="9" t="s">
        <v>17</v>
      </c>
      <c r="H123" s="9">
        <v>3.7</v>
      </c>
      <c r="I123" s="9">
        <f>H123*C123</f>
        <v>5657.3</v>
      </c>
      <c r="J123" s="9" t="s">
        <v>18</v>
      </c>
      <c r="K123" s="1">
        <v>6.37</v>
      </c>
    </row>
    <row r="124" spans="2:16" ht="18.75" x14ac:dyDescent="0.3">
      <c r="B124" s="5"/>
      <c r="C124" s="5"/>
      <c r="D124" s="5"/>
      <c r="E124" s="25"/>
      <c r="F124" s="5"/>
      <c r="G124" s="5"/>
      <c r="H124" s="5"/>
      <c r="I124" s="5"/>
      <c r="J124" s="5"/>
      <c r="K124" s="39"/>
    </row>
    <row r="125" spans="2:16" ht="18.75" x14ac:dyDescent="0.3">
      <c r="B125" s="5"/>
      <c r="C125" s="5"/>
      <c r="D125" s="5"/>
      <c r="E125" s="25"/>
      <c r="F125" s="5"/>
      <c r="G125" s="5"/>
      <c r="H125" s="5"/>
      <c r="I125" s="5"/>
      <c r="J125" s="5"/>
      <c r="K125" s="39"/>
    </row>
    <row r="126" spans="2:16" ht="18.75" x14ac:dyDescent="0.3">
      <c r="B126" s="5"/>
      <c r="C126" s="5"/>
      <c r="D126" s="5"/>
      <c r="E126" s="25"/>
      <c r="F126" s="5"/>
      <c r="G126" s="5"/>
      <c r="H126" s="5"/>
      <c r="I126" s="5"/>
      <c r="J126" s="5"/>
      <c r="K126" s="39"/>
    </row>
    <row r="127" spans="2:16" ht="18.75" x14ac:dyDescent="0.3">
      <c r="B127" s="5"/>
      <c r="C127" s="5"/>
      <c r="D127" s="5"/>
      <c r="E127" s="25"/>
      <c r="F127" s="5"/>
      <c r="G127" s="5"/>
      <c r="H127" s="5"/>
      <c r="I127" s="5"/>
      <c r="J127" s="5"/>
      <c r="K127" s="39"/>
    </row>
    <row r="128" spans="2:16" ht="18.75" x14ac:dyDescent="0.3">
      <c r="B128" s="5"/>
      <c r="C128" s="5"/>
      <c r="D128" s="5"/>
      <c r="E128" s="25"/>
      <c r="F128" s="5"/>
      <c r="G128" s="5"/>
      <c r="H128" s="5"/>
      <c r="I128" s="5"/>
      <c r="J128" s="5"/>
      <c r="K128" s="39"/>
    </row>
    <row r="129" spans="1:16" ht="18.75" x14ac:dyDescent="0.3">
      <c r="B129" s="5"/>
      <c r="C129" s="5"/>
      <c r="D129" s="5"/>
      <c r="E129" s="25"/>
      <c r="F129" s="5"/>
      <c r="G129" s="5"/>
      <c r="H129" s="5"/>
      <c r="I129" s="5"/>
      <c r="J129" s="5"/>
      <c r="K129" s="39"/>
    </row>
    <row r="130" spans="1:16" ht="18.75" x14ac:dyDescent="0.3">
      <c r="B130" s="5"/>
      <c r="C130" s="5"/>
      <c r="D130" s="5"/>
      <c r="E130" s="25"/>
      <c r="F130" s="5"/>
      <c r="G130" s="5"/>
      <c r="H130" s="5"/>
      <c r="I130" s="5"/>
      <c r="J130" s="5"/>
      <c r="K130" s="39"/>
    </row>
    <row r="131" spans="1:16" ht="18.75" x14ac:dyDescent="0.3">
      <c r="B131" s="5"/>
      <c r="C131" s="5"/>
      <c r="D131" s="5"/>
      <c r="E131" s="25"/>
      <c r="F131" s="5"/>
      <c r="G131" s="5"/>
      <c r="H131" s="5"/>
      <c r="I131" s="5"/>
      <c r="J131" s="5"/>
      <c r="K131" s="39"/>
    </row>
    <row r="132" spans="1:16" ht="18.75" x14ac:dyDescent="0.3">
      <c r="B132" s="5"/>
      <c r="C132" s="5"/>
      <c r="D132" s="5"/>
      <c r="E132" s="25"/>
      <c r="F132" s="5"/>
      <c r="G132" s="5"/>
      <c r="H132" s="5"/>
      <c r="I132" s="5"/>
      <c r="J132" s="5"/>
      <c r="K132" s="39"/>
    </row>
    <row r="133" spans="1:16" ht="18.75" x14ac:dyDescent="0.3">
      <c r="B133" s="5"/>
      <c r="C133" s="5"/>
      <c r="D133" s="5"/>
      <c r="E133" s="25"/>
      <c r="F133" s="5"/>
      <c r="G133" s="5"/>
      <c r="H133" s="5"/>
      <c r="I133" s="5"/>
      <c r="J133" s="5"/>
      <c r="K133" s="39"/>
    </row>
    <row r="134" spans="1:16" ht="16.5" thickBot="1" x14ac:dyDescent="0.3">
      <c r="B134" s="57"/>
      <c r="C134" s="58"/>
      <c r="D134" s="58"/>
      <c r="E134" s="59"/>
      <c r="F134" s="59"/>
      <c r="G134" s="58"/>
      <c r="H134" s="58"/>
      <c r="I134" s="58"/>
      <c r="J134" s="58"/>
      <c r="K134" s="60"/>
    </row>
    <row r="135" spans="1:16" ht="19.5" thickTop="1" x14ac:dyDescent="0.3">
      <c r="A135" s="33"/>
      <c r="B135" s="34">
        <f>SUM(B60:B134)</f>
        <v>60342</v>
      </c>
      <c r="C135" s="34">
        <f>SUM(C60:C134)</f>
        <v>6622</v>
      </c>
      <c r="D135" s="33"/>
      <c r="E135" s="40"/>
      <c r="F135" s="33"/>
      <c r="G135" s="33"/>
      <c r="H135" s="33"/>
      <c r="I135" s="34">
        <f>SUM(I60:I134)</f>
        <v>25888.9</v>
      </c>
      <c r="J135" s="33"/>
      <c r="K135" s="35">
        <f>SUM(K60:K134)</f>
        <v>75.890000000000015</v>
      </c>
      <c r="L135" s="32"/>
      <c r="M135" s="32"/>
      <c r="N135" s="32"/>
      <c r="O135" s="32"/>
      <c r="P135" s="1"/>
    </row>
    <row r="138" spans="1:16" ht="18.75" x14ac:dyDescent="0.3">
      <c r="A138" s="46" t="s">
        <v>36</v>
      </c>
      <c r="B138" s="35"/>
      <c r="C138" s="35"/>
      <c r="D138" s="35"/>
      <c r="E138" s="36"/>
      <c r="F138" s="35"/>
      <c r="G138" s="35"/>
      <c r="H138" s="35"/>
      <c r="I138" s="35"/>
      <c r="J138" s="35"/>
    </row>
    <row r="139" spans="1:16" ht="18.75" x14ac:dyDescent="0.3">
      <c r="A139" s="46" t="s">
        <v>37</v>
      </c>
      <c r="B139" s="37"/>
      <c r="C139" s="35"/>
      <c r="D139" s="35"/>
      <c r="E139" s="36"/>
      <c r="F139" s="35"/>
      <c r="G139" s="35"/>
      <c r="H139" s="35"/>
      <c r="I139" s="35"/>
      <c r="J139" s="35"/>
    </row>
    <row r="140" spans="1:16" ht="19.5" thickBot="1" x14ac:dyDescent="0.35">
      <c r="A140" s="34" t="s">
        <v>34</v>
      </c>
      <c r="B140" s="38">
        <f>B53+B135</f>
        <v>92040</v>
      </c>
      <c r="C140" s="38">
        <f>C53+C135</f>
        <v>11217</v>
      </c>
      <c r="D140" s="35"/>
      <c r="E140" s="36"/>
      <c r="F140" s="35"/>
      <c r="G140" s="35"/>
      <c r="H140" s="35"/>
      <c r="I140" s="38">
        <f>I53+I135</f>
        <v>56927.71</v>
      </c>
      <c r="J140" s="35"/>
      <c r="K140" s="61">
        <f>K53+K135</f>
        <v>117.86000000000001</v>
      </c>
    </row>
    <row r="141" spans="1:16" ht="15.75" thickTop="1" x14ac:dyDescent="0.25"/>
  </sheetData>
  <pageMargins left="0.7" right="0.7" top="0.75" bottom="0.75" header="0.3" footer="0.3"/>
  <pageSetup paperSize="5" scale="91" fitToHeight="0" orientation="landscape" r:id="rId1"/>
  <rowBreaks count="2" manualBreakCount="2">
    <brk id="69" max="16383" man="1"/>
    <brk id="10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2016-07-05T19:31:03Z</cp:lastPrinted>
  <dcterms:created xsi:type="dcterms:W3CDTF">2016-04-04T18:14:43Z</dcterms:created>
  <dcterms:modified xsi:type="dcterms:W3CDTF">2017-04-17T09:21:24Z</dcterms:modified>
</cp:coreProperties>
</file>